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checkCompatibility="1" autoCompressPictures="0"/>
  <bookViews>
    <workbookView xWindow="0" yWindow="0" windowWidth="25600" windowHeight="13900"/>
  </bookViews>
  <sheets>
    <sheet name="Sheet1" sheetId="1" r:id="rId1"/>
  </sheets>
  <definedNames>
    <definedName name="_xlnm.Print_Area" localSheetId="0">Sheet1!$A$1:$I$66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59" i="1"/>
  <c r="G58" i="1"/>
  <c r="F63" i="1"/>
  <c r="I63" i="1"/>
  <c r="I58" i="1"/>
  <c r="I60" i="1"/>
  <c r="F54" i="1"/>
  <c r="I54" i="1"/>
  <c r="F55" i="1"/>
  <c r="I55" i="1"/>
  <c r="F50" i="1"/>
  <c r="I50" i="1"/>
  <c r="F51" i="1"/>
  <c r="I51" i="1"/>
  <c r="F47" i="1"/>
  <c r="I47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I64" i="1"/>
  <c r="I65" i="1"/>
  <c r="I66" i="1"/>
</calcChain>
</file>

<file path=xl/sharedStrings.xml><?xml version="1.0" encoding="utf-8"?>
<sst xmlns="http://schemas.openxmlformats.org/spreadsheetml/2006/main" count="235" uniqueCount="71">
  <si>
    <t>All prices are subject to confirmation and availablity</t>
  </si>
  <si>
    <t>Product</t>
  </si>
  <si>
    <t xml:space="preserve">EMAIL: </t>
  </si>
  <si>
    <t>Prices are subject to change without notification</t>
  </si>
  <si>
    <t>ORDER</t>
  </si>
  <si>
    <t>ELITE MEATS HAMILTON</t>
  </si>
  <si>
    <t>elite.meats@xtra.co.nz</t>
  </si>
  <si>
    <t>ORDER PLACED BY:</t>
  </si>
  <si>
    <t>NAME</t>
  </si>
  <si>
    <t>ADDRESS:</t>
  </si>
  <si>
    <t>MOB</t>
  </si>
  <si>
    <t xml:space="preserve">DATE: </t>
  </si>
  <si>
    <t>97 Fifth Avenue, Enderley, Hamilton, NZ</t>
  </si>
  <si>
    <t>ORDERS CONTACT : JANET</t>
  </si>
  <si>
    <t>www.elitemeats.nz</t>
  </si>
  <si>
    <t>Elite Meats</t>
  </si>
  <si>
    <t>Minimum Pack Size</t>
  </si>
  <si>
    <r>
      <t xml:space="preserve">Please see attached your current Bulk Order </t>
    </r>
    <r>
      <rPr>
        <sz val="12"/>
        <color theme="1"/>
        <rFont val="Calibri"/>
        <family val="2"/>
        <scheme val="minor"/>
      </rPr>
      <t xml:space="preserve">Price List which is effective on all orders dispatched </t>
    </r>
    <r>
      <rPr>
        <sz val="12"/>
        <color theme="1"/>
        <rFont val="Calibri"/>
        <family val="2"/>
        <scheme val="minor"/>
      </rPr>
      <t>for May 2016</t>
    </r>
  </si>
  <si>
    <t>BILTONG</t>
  </si>
  <si>
    <t>FLAVOUR</t>
  </si>
  <si>
    <t>FAT/LEAN</t>
  </si>
  <si>
    <t>UNCUT</t>
  </si>
  <si>
    <t>UNCUT/FINELY SLICED/CHUNKY</t>
  </si>
  <si>
    <t>ORIGINAL</t>
  </si>
  <si>
    <t>FAT</t>
  </si>
  <si>
    <t>CHUNKY</t>
  </si>
  <si>
    <t>LEAN</t>
  </si>
  <si>
    <t>FINELY SLICED</t>
  </si>
  <si>
    <t>CHILLI</t>
  </si>
  <si>
    <t>GARLIC</t>
  </si>
  <si>
    <t>CHILLI &amp; GARLIC</t>
  </si>
  <si>
    <t>DRIED SAUSAGE</t>
  </si>
  <si>
    <t>Flavor</t>
  </si>
  <si>
    <t>CABANOSSI</t>
  </si>
  <si>
    <t>DRIED SAUSAGES</t>
  </si>
  <si>
    <t>FLAVOR</t>
  </si>
  <si>
    <t>BITES</t>
  </si>
  <si>
    <t>BILTONG BITES</t>
  </si>
  <si>
    <t>PLAIN</t>
  </si>
  <si>
    <t>BILTONG CHIPS</t>
  </si>
  <si>
    <t>CHIPS</t>
  </si>
  <si>
    <t>Prices are exclusive of GST AND  freight.</t>
  </si>
  <si>
    <t>250G</t>
  </si>
  <si>
    <t>Per Pack EXC GST</t>
  </si>
  <si>
    <t>Per kg EXC GST</t>
  </si>
  <si>
    <r>
      <t xml:space="preserve">ORDERS PH: </t>
    </r>
    <r>
      <rPr>
        <sz val="12"/>
        <color theme="1"/>
        <rFont val="Calibri"/>
        <family val="2"/>
        <scheme val="minor"/>
      </rPr>
      <t>+64 2102299707</t>
    </r>
  </si>
  <si>
    <t>29% DISCOUNT</t>
  </si>
  <si>
    <t>36% DISCOUNT</t>
  </si>
  <si>
    <t xml:space="preserve">BULK ORDERS - MINIMUM QUANTITY 10KG </t>
  </si>
  <si>
    <t>23.48% DISCOUNT</t>
  </si>
  <si>
    <t>BILTONG DUST</t>
  </si>
  <si>
    <t>100G</t>
  </si>
  <si>
    <t>23% DISCOUNT</t>
  </si>
  <si>
    <t>INSTRUCTIONS:</t>
  </si>
  <si>
    <t>If minimum pack size</t>
  </si>
  <si>
    <t>COMPLETE</t>
  </si>
  <si>
    <t xml:space="preserve">is for example 250g </t>
  </si>
  <si>
    <t>and you want to order</t>
  </si>
  <si>
    <t>HERE</t>
  </si>
  <si>
    <t>1kg - then write 4 in</t>
  </si>
  <si>
    <t></t>
  </si>
  <si>
    <t>Order column</t>
  </si>
  <si>
    <t>ORDER IN NUMBER OF MINIMUM PACK SIZE</t>
  </si>
  <si>
    <t>ORDER SUBTOTAL</t>
  </si>
  <si>
    <t>ORDER NUMBER IN UNITS</t>
  </si>
  <si>
    <t>TOTAL</t>
  </si>
  <si>
    <t>COMPLETE AND E-MAIL TO:</t>
  </si>
  <si>
    <t>SUB TOTAL</t>
  </si>
  <si>
    <t>GST 15%</t>
  </si>
  <si>
    <t>EXCLUDING SHIPPING FEES</t>
  </si>
  <si>
    <t>PER PACK - EXC 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</si>
</sst>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Geneva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mbri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20"/>
      <color theme="1"/>
      <name val="Wingdings"/>
    </font>
    <font>
      <b/>
      <sz val="11"/>
      <color rgb="FF000000"/>
      <name val="Calibri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darkHorizontal"/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9">
    <xf numFmtId="0" fontId="0" fillId="0" borderId="0"/>
    <xf numFmtId="44" fontId="4" fillId="0" borderId="0" applyFont="0" applyFill="0" applyBorder="0" applyAlignment="0" applyProtection="0"/>
    <xf numFmtId="0" fontId="13" fillId="0" borderId="0"/>
    <xf numFmtId="0" fontId="16" fillId="0" borderId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15">
    <xf numFmtId="0" fontId="0" fillId="0" borderId="0" xfId="0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/>
    <xf numFmtId="0" fontId="10" fillId="0" borderId="0" xfId="0" applyFont="1" applyAlignment="1">
      <alignment vertical="center"/>
    </xf>
    <xf numFmtId="17" fontId="11" fillId="0" borderId="0" xfId="0" applyNumberFormat="1" applyFont="1"/>
    <xf numFmtId="0" fontId="12" fillId="0" borderId="0" xfId="0" applyFont="1"/>
    <xf numFmtId="0" fontId="15" fillId="0" borderId="0" xfId="2" applyFont="1" applyBorder="1"/>
    <xf numFmtId="0" fontId="5" fillId="0" borderId="0" xfId="0" applyFont="1"/>
    <xf numFmtId="0" fontId="0" fillId="0" borderId="0" xfId="0"/>
    <xf numFmtId="0" fontId="8" fillId="0" borderId="0" xfId="0" applyFont="1" applyAlignment="1">
      <alignment vertical="center"/>
    </xf>
    <xf numFmtId="0" fontId="11" fillId="0" borderId="0" xfId="0" applyFont="1"/>
    <xf numFmtId="0" fontId="17" fillId="0" borderId="0" xfId="4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0" xfId="4" applyBorder="1" applyAlignment="1">
      <alignment vertical="center"/>
    </xf>
    <xf numFmtId="0" fontId="17" fillId="0" borderId="0" xfId="4"/>
    <xf numFmtId="0" fontId="3" fillId="0" borderId="0" xfId="0" applyFont="1" applyAlignment="1">
      <alignment vertical="center"/>
    </xf>
    <xf numFmtId="14" fontId="14" fillId="0" borderId="1" xfId="2" applyNumberFormat="1" applyFont="1" applyBorder="1" applyAlignment="1">
      <alignment horizontal="center" vertical="center"/>
    </xf>
    <xf numFmtId="14" fontId="14" fillId="0" borderId="1" xfId="2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4" xfId="2" applyNumberFormat="1" applyFont="1" applyBorder="1"/>
    <xf numFmtId="44" fontId="12" fillId="0" borderId="4" xfId="0" applyNumberFormat="1" applyFont="1" applyBorder="1" applyAlignment="1">
      <alignment horizontal="center"/>
    </xf>
    <xf numFmtId="44" fontId="20" fillId="0" borderId="4" xfId="0" applyNumberFormat="1" applyFont="1" applyBorder="1"/>
    <xf numFmtId="0" fontId="15" fillId="0" borderId="5" xfId="2" applyNumberFormat="1" applyFont="1" applyBorder="1"/>
    <xf numFmtId="44" fontId="12" fillId="0" borderId="5" xfId="0" applyNumberFormat="1" applyFont="1" applyBorder="1" applyAlignment="1">
      <alignment horizontal="center"/>
    </xf>
    <xf numFmtId="44" fontId="20" fillId="0" borderId="6" xfId="0" applyNumberFormat="1" applyFont="1" applyBorder="1"/>
    <xf numFmtId="0" fontId="15" fillId="2" borderId="7" xfId="2" applyFont="1" applyFill="1" applyBorder="1"/>
    <xf numFmtId="0" fontId="19" fillId="2" borderId="3" xfId="2" applyFont="1" applyFill="1" applyBorder="1"/>
    <xf numFmtId="0" fontId="15" fillId="2" borderId="3" xfId="2" applyNumberFormat="1" applyFont="1" applyFill="1" applyBorder="1"/>
    <xf numFmtId="0" fontId="15" fillId="2" borderId="3" xfId="2" applyFont="1" applyFill="1" applyBorder="1"/>
    <xf numFmtId="44" fontId="12" fillId="2" borderId="3" xfId="1" applyFont="1" applyFill="1" applyBorder="1" applyAlignment="1">
      <alignment horizontal="center"/>
    </xf>
    <xf numFmtId="44" fontId="12" fillId="2" borderId="8" xfId="0" applyNumberFormat="1" applyFont="1" applyFill="1" applyBorder="1"/>
    <xf numFmtId="0" fontId="15" fillId="0" borderId="4" xfId="2" applyNumberFormat="1" applyFont="1" applyBorder="1" applyAlignment="1">
      <alignment horizontal="center"/>
    </xf>
    <xf numFmtId="44" fontId="12" fillId="0" borderId="4" xfId="0" applyNumberFormat="1" applyFont="1" applyBorder="1"/>
    <xf numFmtId="0" fontId="12" fillId="0" borderId="5" xfId="0" applyFont="1" applyFill="1" applyBorder="1"/>
    <xf numFmtId="0" fontId="15" fillId="0" borderId="5" xfId="2" applyNumberFormat="1" applyFont="1" applyBorder="1" applyAlignment="1">
      <alignment horizontal="center"/>
    </xf>
    <xf numFmtId="44" fontId="12" fillId="0" borderId="5" xfId="0" applyNumberFormat="1" applyFont="1" applyBorder="1"/>
    <xf numFmtId="0" fontId="15" fillId="0" borderId="6" xfId="2" applyNumberFormat="1" applyFont="1" applyBorder="1"/>
    <xf numFmtId="0" fontId="15" fillId="0" borderId="6" xfId="2" applyNumberFormat="1" applyFont="1" applyBorder="1" applyAlignment="1">
      <alignment horizontal="center"/>
    </xf>
    <xf numFmtId="0" fontId="15" fillId="2" borderId="2" xfId="2" applyFont="1" applyFill="1" applyBorder="1"/>
    <xf numFmtId="0" fontId="19" fillId="2" borderId="2" xfId="2" applyFont="1" applyFill="1" applyBorder="1"/>
    <xf numFmtId="0" fontId="15" fillId="2" borderId="2" xfId="2" applyNumberFormat="1" applyFont="1" applyFill="1" applyBorder="1"/>
    <xf numFmtId="44" fontId="12" fillId="2" borderId="2" xfId="1" applyFont="1" applyFill="1" applyBorder="1"/>
    <xf numFmtId="44" fontId="12" fillId="2" borderId="2" xfId="0" applyNumberFormat="1" applyFont="1" applyFill="1" applyBorder="1"/>
    <xf numFmtId="14" fontId="14" fillId="0" borderId="9" xfId="2" applyNumberFormat="1" applyFont="1" applyBorder="1" applyAlignment="1">
      <alignment horizontal="center" vertical="center"/>
    </xf>
    <xf numFmtId="14" fontId="14" fillId="0" borderId="9" xfId="2" applyNumberFormat="1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10" xfId="2" applyNumberFormat="1" applyFont="1" applyBorder="1"/>
    <xf numFmtId="0" fontId="15" fillId="0" borderId="10" xfId="2" applyNumberFormat="1" applyFont="1" applyBorder="1" applyAlignment="1">
      <alignment horizontal="center"/>
    </xf>
    <xf numFmtId="44" fontId="12" fillId="0" borderId="10" xfId="0" applyNumberFormat="1" applyFont="1" applyBorder="1"/>
    <xf numFmtId="0" fontId="15" fillId="0" borderId="11" xfId="2" applyNumberFormat="1" applyFont="1" applyBorder="1"/>
    <xf numFmtId="0" fontId="15" fillId="0" borderId="11" xfId="2" applyNumberFormat="1" applyFont="1" applyBorder="1" applyAlignment="1">
      <alignment horizontal="center"/>
    </xf>
    <xf numFmtId="44" fontId="12" fillId="0" borderId="1" xfId="0" applyNumberFormat="1" applyFont="1" applyBorder="1"/>
    <xf numFmtId="44" fontId="12" fillId="0" borderId="9" xfId="0" applyNumberFormat="1" applyFont="1" applyBorder="1"/>
    <xf numFmtId="14" fontId="14" fillId="0" borderId="1" xfId="2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4" xfId="0" applyFill="1" applyBorder="1" applyAlignment="1"/>
    <xf numFmtId="0" fontId="23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2" fontId="0" fillId="0" borderId="4" xfId="0" applyNumberFormat="1" applyBorder="1" applyProtection="1">
      <protection locked="0"/>
    </xf>
    <xf numFmtId="44" fontId="0" fillId="0" borderId="1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2" fontId="18" fillId="0" borderId="10" xfId="0" applyNumberFormat="1" applyFon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0" fontId="0" fillId="0" borderId="0" xfId="0" applyProtection="1"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2" fontId="0" fillId="0" borderId="6" xfId="0" applyNumberFormat="1" applyBorder="1" applyProtection="1"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14" fillId="0" borderId="1" xfId="0" applyFont="1" applyFill="1" applyBorder="1" applyAlignment="1">
      <alignment horizontal="center" vertical="center" wrapText="1"/>
    </xf>
    <xf numFmtId="2" fontId="0" fillId="0" borderId="4" xfId="0" applyNumberFormat="1" applyBorder="1"/>
    <xf numFmtId="0" fontId="25" fillId="0" borderId="0" xfId="0" applyFont="1"/>
    <xf numFmtId="0" fontId="26" fillId="0" borderId="0" xfId="0" applyFont="1"/>
    <xf numFmtId="0" fontId="6" fillId="0" borderId="1" xfId="0" applyFont="1" applyBorder="1"/>
    <xf numFmtId="0" fontId="0" fillId="0" borderId="0" xfId="0"/>
    <xf numFmtId="0" fontId="15" fillId="0" borderId="13" xfId="2" applyNumberFormat="1" applyFont="1" applyBorder="1"/>
    <xf numFmtId="0" fontId="15" fillId="3" borderId="13" xfId="2" applyNumberFormat="1" applyFont="1" applyFill="1" applyBorder="1" applyAlignment="1"/>
    <xf numFmtId="0" fontId="0" fillId="3" borderId="13" xfId="0" applyFill="1" applyBorder="1" applyAlignment="1"/>
    <xf numFmtId="44" fontId="12" fillId="0" borderId="13" xfId="0" applyNumberFormat="1" applyFont="1" applyBorder="1" applyAlignment="1">
      <alignment horizontal="center"/>
    </xf>
    <xf numFmtId="44" fontId="20" fillId="0" borderId="13" xfId="0" applyNumberFormat="1" applyFont="1" applyBorder="1"/>
    <xf numFmtId="2" fontId="0" fillId="0" borderId="13" xfId="0" applyNumberFormat="1" applyBorder="1" applyProtection="1">
      <protection locked="0"/>
    </xf>
    <xf numFmtId="14" fontId="14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3" borderId="4" xfId="2" applyNumberFormat="1" applyFont="1" applyFill="1" applyBorder="1" applyAlignment="1"/>
    <xf numFmtId="0" fontId="0" fillId="3" borderId="4" xfId="0" applyFill="1" applyBorder="1" applyAlignment="1"/>
    <xf numFmtId="0" fontId="15" fillId="3" borderId="5" xfId="2" applyNumberFormat="1" applyFont="1" applyFill="1" applyBorder="1" applyAlignment="1"/>
    <xf numFmtId="0" fontId="0" fillId="3" borderId="5" xfId="0" applyFill="1" applyBorder="1" applyAlignment="1"/>
    <xf numFmtId="0" fontId="15" fillId="3" borderId="6" xfId="2" applyNumberFormat="1" applyFont="1" applyFill="1" applyBorder="1" applyAlignment="1"/>
    <xf numFmtId="0" fontId="0" fillId="3" borderId="6" xfId="0" applyFill="1" applyBorder="1" applyAlignment="1"/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12" fillId="0" borderId="4" xfId="0" applyNumberFormat="1" applyFont="1" applyBorder="1"/>
  </cellXfs>
  <cellStyles count="19">
    <cellStyle name="Currency" xfId="1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Hyperlink" xfId="4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85322</xdr:colOff>
      <xdr:row>0</xdr:row>
      <xdr:rowOff>102427</xdr:rowOff>
    </xdr:from>
    <xdr:to>
      <xdr:col>2</xdr:col>
      <xdr:colOff>465667</xdr:colOff>
      <xdr:row>6</xdr:row>
      <xdr:rowOff>24572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322" y="102427"/>
          <a:ext cx="2759478" cy="988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lite.meats@xtra.co.nz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mailto:elite.meats@xtra.co.nz" TargetMode="External"/><Relationship Id="rId2" Type="http://schemas.openxmlformats.org/officeDocument/2006/relationships/hyperlink" Target="http://www.elitemeats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I67"/>
  <sheetViews>
    <sheetView tabSelected="1" topLeftCell="A56" zoomScale="150" zoomScaleNormal="150" zoomScalePageLayoutView="150" workbookViewId="0">
      <selection activeCell="G59" sqref="G59:G60"/>
    </sheetView>
  </sheetViews>
  <sheetFormatPr baseColWidth="10" defaultColWidth="8.83203125" defaultRowHeight="14" x14ac:dyDescent="0"/>
  <cols>
    <col min="1" max="1" width="15.83203125" customWidth="1"/>
    <col min="2" max="2" width="15.33203125" customWidth="1"/>
    <col min="3" max="3" width="9.33203125" customWidth="1"/>
    <col min="4" max="4" width="21.83203125" customWidth="1"/>
    <col min="5" max="5" width="11.6640625" customWidth="1"/>
    <col min="6" max="6" width="12" customWidth="1"/>
    <col min="7" max="7" width="12.83203125" customWidth="1"/>
    <col min="9" max="9" width="20.1640625" customWidth="1"/>
  </cols>
  <sheetData>
    <row r="2" spans="1:9">
      <c r="D2" s="89" t="s">
        <v>66</v>
      </c>
      <c r="E2" s="20" t="s">
        <v>6</v>
      </c>
      <c r="F2" s="90"/>
    </row>
    <row r="6" spans="1:9" s="15" customFormat="1"/>
    <row r="7" spans="1:9" s="15" customFormat="1"/>
    <row r="8" spans="1:9" ht="18">
      <c r="A8" s="111" t="s">
        <v>5</v>
      </c>
      <c r="B8" s="111"/>
      <c r="C8" s="111"/>
      <c r="D8" s="110"/>
      <c r="E8" s="110"/>
    </row>
    <row r="9" spans="1:9" ht="18">
      <c r="A9" s="17" t="s">
        <v>12</v>
      </c>
      <c r="B9" s="17"/>
      <c r="C9" s="8"/>
      <c r="E9" t="s">
        <v>7</v>
      </c>
    </row>
    <row r="10" spans="1:9" ht="15">
      <c r="A10" s="20" t="s">
        <v>14</v>
      </c>
      <c r="C10" s="1"/>
      <c r="D10" s="3"/>
      <c r="E10" t="s">
        <v>8</v>
      </c>
    </row>
    <row r="11" spans="1:9" s="9" customFormat="1">
      <c r="C11" s="12"/>
      <c r="E11" s="9" t="s">
        <v>9</v>
      </c>
    </row>
    <row r="12" spans="1:9" ht="18">
      <c r="A12" s="112" t="s">
        <v>13</v>
      </c>
      <c r="B12" s="112"/>
      <c r="C12" s="109"/>
      <c r="D12" s="110"/>
      <c r="E12" s="113"/>
      <c r="F12" s="113"/>
      <c r="G12" s="113"/>
    </row>
    <row r="13" spans="1:9" ht="16" thickBot="1">
      <c r="A13" s="107" t="s">
        <v>45</v>
      </c>
      <c r="B13" s="108"/>
      <c r="C13" s="109"/>
      <c r="D13" s="110"/>
      <c r="E13" s="2" t="s">
        <v>10</v>
      </c>
      <c r="F13" s="10"/>
    </row>
    <row r="14" spans="1:9" ht="20" thickTop="1" thickBot="1">
      <c r="A14" s="18" t="s">
        <v>2</v>
      </c>
      <c r="B14" s="19" t="s">
        <v>6</v>
      </c>
      <c r="C14" s="109"/>
      <c r="D14" s="110"/>
      <c r="E14" t="s">
        <v>11</v>
      </c>
      <c r="H14" s="63"/>
      <c r="I14" s="71" t="s">
        <v>53</v>
      </c>
    </row>
    <row r="15" spans="1:9" ht="16" thickTop="1">
      <c r="A15" s="21" t="s">
        <v>17</v>
      </c>
      <c r="H15" s="63"/>
      <c r="I15" s="66" t="s">
        <v>54</v>
      </c>
    </row>
    <row r="16" spans="1:9" ht="18">
      <c r="A16" s="16" t="s">
        <v>48</v>
      </c>
      <c r="H16" s="67" t="s">
        <v>55</v>
      </c>
      <c r="I16" s="68" t="s">
        <v>56</v>
      </c>
    </row>
    <row r="17" spans="1:9" ht="18">
      <c r="A17" s="4" t="s">
        <v>3</v>
      </c>
      <c r="B17" s="13"/>
      <c r="C17" s="13"/>
      <c r="H17" s="67" t="s">
        <v>4</v>
      </c>
      <c r="I17" s="68" t="s">
        <v>57</v>
      </c>
    </row>
    <row r="18" spans="1:9">
      <c r="A18" s="5">
        <v>42491</v>
      </c>
      <c r="B18" s="11" t="s">
        <v>15</v>
      </c>
      <c r="C18" s="6"/>
      <c r="D18" s="6"/>
      <c r="E18" s="6"/>
      <c r="F18" s="6"/>
      <c r="G18" s="14"/>
      <c r="H18" s="67" t="s">
        <v>58</v>
      </c>
      <c r="I18" s="68" t="s">
        <v>59</v>
      </c>
    </row>
    <row r="19" spans="1:9" s="15" customFormat="1" ht="24" thickBot="1">
      <c r="A19" s="45"/>
      <c r="B19" s="46" t="s">
        <v>18</v>
      </c>
      <c r="C19" s="47"/>
      <c r="D19" s="45" t="s">
        <v>49</v>
      </c>
      <c r="E19" s="48"/>
      <c r="F19" s="49"/>
      <c r="G19" s="49"/>
      <c r="H19" s="69" t="s">
        <v>60</v>
      </c>
      <c r="I19" s="70" t="s">
        <v>61</v>
      </c>
    </row>
    <row r="20" spans="1:9" ht="52" customHeight="1" thickTop="1" thickBot="1">
      <c r="A20" s="50" t="s">
        <v>1</v>
      </c>
      <c r="B20" s="50" t="s">
        <v>19</v>
      </c>
      <c r="C20" s="50" t="s">
        <v>20</v>
      </c>
      <c r="D20" s="50" t="s">
        <v>22</v>
      </c>
      <c r="E20" s="51" t="s">
        <v>16</v>
      </c>
      <c r="F20" s="52" t="s">
        <v>43</v>
      </c>
      <c r="G20" s="53" t="s">
        <v>44</v>
      </c>
      <c r="H20" s="72" t="s">
        <v>62</v>
      </c>
      <c r="I20" s="73" t="s">
        <v>63</v>
      </c>
    </row>
    <row r="21" spans="1:9" ht="25" customHeight="1" thickTop="1" thickBot="1">
      <c r="A21" s="54" t="s">
        <v>18</v>
      </c>
      <c r="B21" s="54" t="s">
        <v>23</v>
      </c>
      <c r="C21" s="54" t="s">
        <v>24</v>
      </c>
      <c r="D21" s="54" t="s">
        <v>21</v>
      </c>
      <c r="E21" s="55" t="s">
        <v>42</v>
      </c>
      <c r="F21" s="31">
        <f t="shared" ref="F21" si="0">+G21/4</f>
        <v>9.1300000000000008</v>
      </c>
      <c r="G21" s="56">
        <v>36.520000000000003</v>
      </c>
      <c r="H21" s="74"/>
      <c r="I21" s="75">
        <f>+H21*F21</f>
        <v>0</v>
      </c>
    </row>
    <row r="22" spans="1:9" ht="25" customHeight="1" thickTop="1" thickBot="1">
      <c r="A22" s="54" t="s">
        <v>18</v>
      </c>
      <c r="B22" s="54" t="s">
        <v>23</v>
      </c>
      <c r="C22" s="54" t="s">
        <v>24</v>
      </c>
      <c r="D22" s="54" t="s">
        <v>27</v>
      </c>
      <c r="E22" s="55" t="s">
        <v>42</v>
      </c>
      <c r="F22" s="31">
        <f t="shared" ref="F22:F44" si="1">+G22/4</f>
        <v>9.1300000000000008</v>
      </c>
      <c r="G22" s="56">
        <v>36.520000000000003</v>
      </c>
      <c r="H22" s="76"/>
      <c r="I22" s="75">
        <f t="shared" ref="I22:I44" si="2">+H22*F22</f>
        <v>0</v>
      </c>
    </row>
    <row r="23" spans="1:9" ht="25" customHeight="1" thickTop="1" thickBot="1">
      <c r="A23" s="54" t="s">
        <v>18</v>
      </c>
      <c r="B23" s="54" t="s">
        <v>23</v>
      </c>
      <c r="C23" s="54" t="s">
        <v>24</v>
      </c>
      <c r="D23" s="54" t="s">
        <v>25</v>
      </c>
      <c r="E23" s="55" t="s">
        <v>42</v>
      </c>
      <c r="F23" s="31">
        <f t="shared" si="1"/>
        <v>9.1300000000000008</v>
      </c>
      <c r="G23" s="56">
        <v>36.520000000000003</v>
      </c>
      <c r="H23" s="76"/>
      <c r="I23" s="75">
        <f t="shared" si="2"/>
        <v>0</v>
      </c>
    </row>
    <row r="24" spans="1:9" ht="25" customHeight="1" thickTop="1" thickBot="1">
      <c r="A24" s="54" t="s">
        <v>18</v>
      </c>
      <c r="B24" s="54" t="s">
        <v>23</v>
      </c>
      <c r="C24" s="54" t="s">
        <v>26</v>
      </c>
      <c r="D24" s="54" t="s">
        <v>21</v>
      </c>
      <c r="E24" s="55" t="s">
        <v>42</v>
      </c>
      <c r="F24" s="31">
        <f t="shared" si="1"/>
        <v>9.1300000000000008</v>
      </c>
      <c r="G24" s="56">
        <v>36.520000000000003</v>
      </c>
      <c r="H24" s="76"/>
      <c r="I24" s="75">
        <f t="shared" si="2"/>
        <v>0</v>
      </c>
    </row>
    <row r="25" spans="1:9" ht="25" customHeight="1" thickTop="1" thickBot="1">
      <c r="A25" s="54" t="s">
        <v>18</v>
      </c>
      <c r="B25" s="54" t="s">
        <v>23</v>
      </c>
      <c r="C25" s="54" t="s">
        <v>26</v>
      </c>
      <c r="D25" s="54" t="s">
        <v>27</v>
      </c>
      <c r="E25" s="55" t="s">
        <v>42</v>
      </c>
      <c r="F25" s="31">
        <f t="shared" si="1"/>
        <v>9.1300000000000008</v>
      </c>
      <c r="G25" s="56">
        <v>36.520000000000003</v>
      </c>
      <c r="H25" s="77"/>
      <c r="I25" s="75">
        <f t="shared" si="2"/>
        <v>0</v>
      </c>
    </row>
    <row r="26" spans="1:9" ht="25" customHeight="1" thickTop="1" thickBot="1">
      <c r="A26" s="57" t="s">
        <v>18</v>
      </c>
      <c r="B26" s="57" t="s">
        <v>23</v>
      </c>
      <c r="C26" s="57" t="s">
        <v>26</v>
      </c>
      <c r="D26" s="57" t="s">
        <v>25</v>
      </c>
      <c r="E26" s="58" t="s">
        <v>42</v>
      </c>
      <c r="F26" s="31">
        <f t="shared" si="1"/>
        <v>9.1300000000000008</v>
      </c>
      <c r="G26" s="56">
        <v>36.520000000000003</v>
      </c>
      <c r="H26" s="78"/>
      <c r="I26" s="75">
        <f t="shared" si="2"/>
        <v>0</v>
      </c>
    </row>
    <row r="27" spans="1:9" ht="25" customHeight="1" thickTop="1" thickBot="1">
      <c r="A27" s="26" t="s">
        <v>18</v>
      </c>
      <c r="B27" s="26" t="s">
        <v>28</v>
      </c>
      <c r="C27" s="26" t="s">
        <v>24</v>
      </c>
      <c r="D27" s="26" t="s">
        <v>21</v>
      </c>
      <c r="E27" s="38" t="s">
        <v>42</v>
      </c>
      <c r="F27" s="31">
        <f t="shared" si="1"/>
        <v>9.1300000000000008</v>
      </c>
      <c r="G27" s="56">
        <v>36.520000000000003</v>
      </c>
      <c r="H27" s="74"/>
      <c r="I27" s="75">
        <f t="shared" si="2"/>
        <v>0</v>
      </c>
    </row>
    <row r="28" spans="1:9" ht="25" customHeight="1" thickTop="1" thickBot="1">
      <c r="A28" s="54" t="s">
        <v>18</v>
      </c>
      <c r="B28" s="54" t="s">
        <v>28</v>
      </c>
      <c r="C28" s="54" t="s">
        <v>24</v>
      </c>
      <c r="D28" s="54" t="s">
        <v>27</v>
      </c>
      <c r="E28" s="55" t="s">
        <v>42</v>
      </c>
      <c r="F28" s="31">
        <f t="shared" si="1"/>
        <v>9.1300000000000008</v>
      </c>
      <c r="G28" s="56">
        <v>36.520000000000003</v>
      </c>
      <c r="H28" s="76"/>
      <c r="I28" s="75">
        <f t="shared" si="2"/>
        <v>0</v>
      </c>
    </row>
    <row r="29" spans="1:9" ht="25" customHeight="1" thickTop="1" thickBot="1">
      <c r="A29" s="54" t="s">
        <v>18</v>
      </c>
      <c r="B29" s="54" t="s">
        <v>28</v>
      </c>
      <c r="C29" s="54" t="s">
        <v>24</v>
      </c>
      <c r="D29" s="54" t="s">
        <v>25</v>
      </c>
      <c r="E29" s="55" t="s">
        <v>42</v>
      </c>
      <c r="F29" s="31">
        <f t="shared" si="1"/>
        <v>9.1300000000000008</v>
      </c>
      <c r="G29" s="56">
        <v>36.520000000000003</v>
      </c>
      <c r="H29" s="76"/>
      <c r="I29" s="75">
        <f t="shared" si="2"/>
        <v>0</v>
      </c>
    </row>
    <row r="30" spans="1:9" ht="25" customHeight="1" thickTop="1" thickBot="1">
      <c r="A30" s="54" t="s">
        <v>18</v>
      </c>
      <c r="B30" s="54" t="s">
        <v>28</v>
      </c>
      <c r="C30" s="54" t="s">
        <v>26</v>
      </c>
      <c r="D30" s="54" t="s">
        <v>21</v>
      </c>
      <c r="E30" s="55" t="s">
        <v>42</v>
      </c>
      <c r="F30" s="31">
        <f t="shared" si="1"/>
        <v>9.1300000000000008</v>
      </c>
      <c r="G30" s="56">
        <v>36.520000000000003</v>
      </c>
      <c r="H30" s="76"/>
      <c r="I30" s="75">
        <f t="shared" si="2"/>
        <v>0</v>
      </c>
    </row>
    <row r="31" spans="1:9" ht="25" customHeight="1" thickTop="1" thickBot="1">
      <c r="A31" s="54" t="s">
        <v>18</v>
      </c>
      <c r="B31" s="54" t="s">
        <v>28</v>
      </c>
      <c r="C31" s="54" t="s">
        <v>26</v>
      </c>
      <c r="D31" s="54" t="s">
        <v>27</v>
      </c>
      <c r="E31" s="55" t="s">
        <v>42</v>
      </c>
      <c r="F31" s="31">
        <f t="shared" si="1"/>
        <v>9.1300000000000008</v>
      </c>
      <c r="G31" s="56">
        <v>36.520000000000003</v>
      </c>
      <c r="H31" s="76"/>
      <c r="I31" s="75">
        <f t="shared" si="2"/>
        <v>0</v>
      </c>
    </row>
    <row r="32" spans="1:9" ht="25" customHeight="1" thickTop="1" thickBot="1">
      <c r="A32" s="57" t="s">
        <v>18</v>
      </c>
      <c r="B32" s="57" t="s">
        <v>28</v>
      </c>
      <c r="C32" s="57" t="s">
        <v>26</v>
      </c>
      <c r="D32" s="57" t="s">
        <v>25</v>
      </c>
      <c r="E32" s="58" t="s">
        <v>42</v>
      </c>
      <c r="F32" s="31">
        <f t="shared" si="1"/>
        <v>9.1300000000000008</v>
      </c>
      <c r="G32" s="56">
        <v>36.520000000000003</v>
      </c>
      <c r="H32" s="79"/>
      <c r="I32" s="75">
        <f t="shared" si="2"/>
        <v>0</v>
      </c>
    </row>
    <row r="33" spans="1:9" ht="25" customHeight="1" thickTop="1" thickBot="1">
      <c r="A33" s="26" t="s">
        <v>18</v>
      </c>
      <c r="B33" s="26" t="s">
        <v>29</v>
      </c>
      <c r="C33" s="26" t="s">
        <v>24</v>
      </c>
      <c r="D33" s="26" t="s">
        <v>21</v>
      </c>
      <c r="E33" s="38" t="s">
        <v>42</v>
      </c>
      <c r="F33" s="31">
        <f t="shared" si="1"/>
        <v>9.1300000000000008</v>
      </c>
      <c r="G33" s="56">
        <v>36.520000000000003</v>
      </c>
      <c r="H33" s="74"/>
      <c r="I33" s="75">
        <f t="shared" si="2"/>
        <v>0</v>
      </c>
    </row>
    <row r="34" spans="1:9" ht="25" customHeight="1" thickTop="1" thickBot="1">
      <c r="A34" s="54" t="s">
        <v>18</v>
      </c>
      <c r="B34" s="54" t="s">
        <v>29</v>
      </c>
      <c r="C34" s="54" t="s">
        <v>24</v>
      </c>
      <c r="D34" s="54" t="s">
        <v>27</v>
      </c>
      <c r="E34" s="55" t="s">
        <v>42</v>
      </c>
      <c r="F34" s="31">
        <f t="shared" si="1"/>
        <v>9.1300000000000008</v>
      </c>
      <c r="G34" s="56">
        <v>36.520000000000003</v>
      </c>
      <c r="H34" s="76"/>
      <c r="I34" s="75">
        <f t="shared" si="2"/>
        <v>0</v>
      </c>
    </row>
    <row r="35" spans="1:9" ht="25" customHeight="1" thickTop="1" thickBot="1">
      <c r="A35" s="54" t="s">
        <v>18</v>
      </c>
      <c r="B35" s="54" t="s">
        <v>29</v>
      </c>
      <c r="C35" s="54" t="s">
        <v>24</v>
      </c>
      <c r="D35" s="54" t="s">
        <v>25</v>
      </c>
      <c r="E35" s="55" t="s">
        <v>42</v>
      </c>
      <c r="F35" s="31">
        <f t="shared" si="1"/>
        <v>9.1300000000000008</v>
      </c>
      <c r="G35" s="56">
        <v>36.520000000000003</v>
      </c>
      <c r="H35" s="76"/>
      <c r="I35" s="75">
        <f t="shared" si="2"/>
        <v>0</v>
      </c>
    </row>
    <row r="36" spans="1:9" ht="25" customHeight="1" thickTop="1" thickBot="1">
      <c r="A36" s="54" t="s">
        <v>18</v>
      </c>
      <c r="B36" s="54" t="s">
        <v>29</v>
      </c>
      <c r="C36" s="54" t="s">
        <v>26</v>
      </c>
      <c r="D36" s="54" t="s">
        <v>21</v>
      </c>
      <c r="E36" s="55" t="s">
        <v>42</v>
      </c>
      <c r="F36" s="31">
        <f t="shared" si="1"/>
        <v>9.1300000000000008</v>
      </c>
      <c r="G36" s="56">
        <v>36.520000000000003</v>
      </c>
      <c r="H36" s="76"/>
      <c r="I36" s="75">
        <f t="shared" si="2"/>
        <v>0</v>
      </c>
    </row>
    <row r="37" spans="1:9" ht="25" customHeight="1" thickTop="1" thickBot="1">
      <c r="A37" s="54" t="s">
        <v>18</v>
      </c>
      <c r="B37" s="54" t="s">
        <v>29</v>
      </c>
      <c r="C37" s="54" t="s">
        <v>26</v>
      </c>
      <c r="D37" s="54" t="s">
        <v>27</v>
      </c>
      <c r="E37" s="55" t="s">
        <v>42</v>
      </c>
      <c r="F37" s="31">
        <f t="shared" si="1"/>
        <v>9.1300000000000008</v>
      </c>
      <c r="G37" s="56">
        <v>36.520000000000003</v>
      </c>
      <c r="H37" s="76"/>
      <c r="I37" s="75">
        <f t="shared" si="2"/>
        <v>0</v>
      </c>
    </row>
    <row r="38" spans="1:9" ht="25" customHeight="1" thickTop="1" thickBot="1">
      <c r="A38" s="57" t="s">
        <v>18</v>
      </c>
      <c r="B38" s="57" t="s">
        <v>29</v>
      </c>
      <c r="C38" s="57" t="s">
        <v>26</v>
      </c>
      <c r="D38" s="57" t="s">
        <v>25</v>
      </c>
      <c r="E38" s="58" t="s">
        <v>42</v>
      </c>
      <c r="F38" s="31">
        <f t="shared" si="1"/>
        <v>9.1300000000000008</v>
      </c>
      <c r="G38" s="56">
        <v>36.520000000000003</v>
      </c>
      <c r="H38" s="79"/>
      <c r="I38" s="75">
        <f t="shared" si="2"/>
        <v>0</v>
      </c>
    </row>
    <row r="39" spans="1:9" ht="25" customHeight="1" thickTop="1" thickBot="1">
      <c r="A39" s="26" t="s">
        <v>18</v>
      </c>
      <c r="B39" s="26" t="s">
        <v>30</v>
      </c>
      <c r="C39" s="26" t="s">
        <v>24</v>
      </c>
      <c r="D39" s="26" t="s">
        <v>21</v>
      </c>
      <c r="E39" s="38" t="s">
        <v>42</v>
      </c>
      <c r="F39" s="31">
        <f t="shared" si="1"/>
        <v>9.1300000000000008</v>
      </c>
      <c r="G39" s="56">
        <v>36.520000000000003</v>
      </c>
      <c r="H39" s="74"/>
      <c r="I39" s="75">
        <f t="shared" si="2"/>
        <v>0</v>
      </c>
    </row>
    <row r="40" spans="1:9" ht="25" customHeight="1" thickTop="1" thickBot="1">
      <c r="A40" s="54" t="s">
        <v>18</v>
      </c>
      <c r="B40" s="54" t="s">
        <v>30</v>
      </c>
      <c r="C40" s="54" t="s">
        <v>24</v>
      </c>
      <c r="D40" s="54" t="s">
        <v>27</v>
      </c>
      <c r="E40" s="55" t="s">
        <v>42</v>
      </c>
      <c r="F40" s="31">
        <f t="shared" si="1"/>
        <v>9.1300000000000008</v>
      </c>
      <c r="G40" s="56">
        <v>36.520000000000003</v>
      </c>
      <c r="H40" s="76"/>
      <c r="I40" s="75">
        <f t="shared" si="2"/>
        <v>0</v>
      </c>
    </row>
    <row r="41" spans="1:9" ht="25" customHeight="1" thickTop="1" thickBot="1">
      <c r="A41" s="54" t="s">
        <v>18</v>
      </c>
      <c r="B41" s="54" t="s">
        <v>30</v>
      </c>
      <c r="C41" s="54" t="s">
        <v>24</v>
      </c>
      <c r="D41" s="54" t="s">
        <v>25</v>
      </c>
      <c r="E41" s="55" t="s">
        <v>42</v>
      </c>
      <c r="F41" s="31">
        <f t="shared" si="1"/>
        <v>9.1300000000000008</v>
      </c>
      <c r="G41" s="56">
        <v>36.520000000000003</v>
      </c>
      <c r="H41" s="76"/>
      <c r="I41" s="75">
        <f t="shared" si="2"/>
        <v>0</v>
      </c>
    </row>
    <row r="42" spans="1:9" ht="25" customHeight="1" thickTop="1" thickBot="1">
      <c r="A42" s="54" t="s">
        <v>18</v>
      </c>
      <c r="B42" s="54" t="s">
        <v>30</v>
      </c>
      <c r="C42" s="54" t="s">
        <v>26</v>
      </c>
      <c r="D42" s="54" t="s">
        <v>21</v>
      </c>
      <c r="E42" s="55" t="s">
        <v>42</v>
      </c>
      <c r="F42" s="31">
        <f t="shared" si="1"/>
        <v>9.1300000000000008</v>
      </c>
      <c r="G42" s="56">
        <v>36.520000000000003</v>
      </c>
      <c r="H42" s="76"/>
      <c r="I42" s="75">
        <f t="shared" si="2"/>
        <v>0</v>
      </c>
    </row>
    <row r="43" spans="1:9" ht="25" customHeight="1" thickTop="1" thickBot="1">
      <c r="A43" s="54" t="s">
        <v>18</v>
      </c>
      <c r="B43" s="54" t="s">
        <v>30</v>
      </c>
      <c r="C43" s="54" t="s">
        <v>26</v>
      </c>
      <c r="D43" s="54" t="s">
        <v>27</v>
      </c>
      <c r="E43" s="55" t="s">
        <v>42</v>
      </c>
      <c r="F43" s="31">
        <f t="shared" si="1"/>
        <v>9.1300000000000008</v>
      </c>
      <c r="G43" s="56">
        <v>36.520000000000003</v>
      </c>
      <c r="H43" s="76"/>
      <c r="I43" s="75">
        <f t="shared" si="2"/>
        <v>0</v>
      </c>
    </row>
    <row r="44" spans="1:9" ht="25" customHeight="1" thickTop="1" thickBot="1">
      <c r="A44" s="29" t="s">
        <v>18</v>
      </c>
      <c r="B44" s="29" t="s">
        <v>30</v>
      </c>
      <c r="C44" s="29" t="s">
        <v>26</v>
      </c>
      <c r="D44" s="29" t="s">
        <v>25</v>
      </c>
      <c r="E44" s="41" t="s">
        <v>42</v>
      </c>
      <c r="F44" s="31">
        <f t="shared" si="1"/>
        <v>9.1300000000000008</v>
      </c>
      <c r="G44" s="42">
        <v>36.520000000000003</v>
      </c>
      <c r="H44" s="79"/>
      <c r="I44" s="75">
        <f t="shared" si="2"/>
        <v>0</v>
      </c>
    </row>
    <row r="45" spans="1:9" ht="25" customHeight="1" thickTop="1" thickBot="1">
      <c r="A45" s="32"/>
      <c r="B45" s="33" t="s">
        <v>31</v>
      </c>
      <c r="C45" s="34"/>
      <c r="D45" s="35" t="s">
        <v>46</v>
      </c>
      <c r="E45" s="36"/>
      <c r="F45" s="37"/>
      <c r="G45" s="15"/>
      <c r="H45" s="80"/>
      <c r="I45" s="80"/>
    </row>
    <row r="46" spans="1:9" ht="52" customHeight="1" thickTop="1" thickBot="1">
      <c r="A46" s="22" t="s">
        <v>1</v>
      </c>
      <c r="B46" s="22" t="s">
        <v>32</v>
      </c>
      <c r="C46" s="99"/>
      <c r="D46" s="100"/>
      <c r="E46" s="23" t="s">
        <v>16</v>
      </c>
      <c r="F46" s="24" t="s">
        <v>43</v>
      </c>
      <c r="G46" s="25" t="s">
        <v>44</v>
      </c>
      <c r="H46" s="81" t="s">
        <v>62</v>
      </c>
      <c r="I46" s="82" t="s">
        <v>63</v>
      </c>
    </row>
    <row r="47" spans="1:9" ht="25" customHeight="1" thickTop="1" thickBot="1">
      <c r="A47" s="43" t="s">
        <v>34</v>
      </c>
      <c r="B47" s="43" t="s">
        <v>23</v>
      </c>
      <c r="C47" s="105"/>
      <c r="D47" s="106"/>
      <c r="E47" s="44" t="s">
        <v>42</v>
      </c>
      <c r="F47" s="31">
        <f t="shared" ref="F47" si="3">+G47/4</f>
        <v>9.1524999999999999</v>
      </c>
      <c r="G47" s="59">
        <v>36.61</v>
      </c>
      <c r="H47" s="83"/>
      <c r="I47" s="75">
        <f>+H47*F47</f>
        <v>0</v>
      </c>
    </row>
    <row r="48" spans="1:9" ht="25" customHeight="1" thickTop="1" thickBot="1">
      <c r="A48" s="32"/>
      <c r="B48" s="33" t="s">
        <v>33</v>
      </c>
      <c r="C48" s="34"/>
      <c r="D48" s="35" t="s">
        <v>46</v>
      </c>
      <c r="E48" s="36"/>
      <c r="F48" s="37"/>
      <c r="G48" s="15"/>
      <c r="H48" s="80"/>
      <c r="I48" s="80"/>
    </row>
    <row r="49" spans="1:9" ht="52" customHeight="1" thickTop="1" thickBot="1">
      <c r="A49" s="22" t="s">
        <v>1</v>
      </c>
      <c r="B49" s="22" t="s">
        <v>35</v>
      </c>
      <c r="C49" s="99"/>
      <c r="D49" s="100"/>
      <c r="E49" s="23" t="s">
        <v>16</v>
      </c>
      <c r="F49" s="24" t="s">
        <v>43</v>
      </c>
      <c r="G49" s="25" t="s">
        <v>44</v>
      </c>
      <c r="H49" s="81" t="s">
        <v>62</v>
      </c>
      <c r="I49" s="82" t="s">
        <v>63</v>
      </c>
    </row>
    <row r="50" spans="1:9" ht="25" customHeight="1" thickTop="1" thickBot="1">
      <c r="A50" s="26" t="s">
        <v>33</v>
      </c>
      <c r="B50" s="26" t="s">
        <v>23</v>
      </c>
      <c r="C50" s="101"/>
      <c r="D50" s="102"/>
      <c r="E50" s="38" t="s">
        <v>42</v>
      </c>
      <c r="F50" s="31">
        <f t="shared" ref="F50:F51" si="4">+G50/4</f>
        <v>9.1524999999999999</v>
      </c>
      <c r="G50" s="60">
        <v>36.61</v>
      </c>
      <c r="H50" s="74"/>
      <c r="I50" s="75">
        <f t="shared" ref="I50:I51" si="5">+H50*F50</f>
        <v>0</v>
      </c>
    </row>
    <row r="51" spans="1:9" ht="25" customHeight="1" thickTop="1" thickBot="1">
      <c r="A51" s="29" t="s">
        <v>33</v>
      </c>
      <c r="B51" s="29" t="s">
        <v>28</v>
      </c>
      <c r="C51" s="103"/>
      <c r="D51" s="104"/>
      <c r="E51" s="41" t="s">
        <v>42</v>
      </c>
      <c r="F51" s="31">
        <f t="shared" si="4"/>
        <v>9.1524999999999999</v>
      </c>
      <c r="G51" s="42">
        <v>36.61</v>
      </c>
      <c r="H51" s="79"/>
      <c r="I51" s="75">
        <f t="shared" si="5"/>
        <v>0</v>
      </c>
    </row>
    <row r="52" spans="1:9" ht="25" customHeight="1" thickTop="1" thickBot="1">
      <c r="A52" s="32"/>
      <c r="B52" s="33" t="s">
        <v>37</v>
      </c>
      <c r="C52" s="34"/>
      <c r="D52" s="35" t="s">
        <v>47</v>
      </c>
      <c r="E52" s="36"/>
      <c r="F52" s="37"/>
      <c r="G52" s="15"/>
      <c r="H52" s="80"/>
      <c r="I52" s="80"/>
    </row>
    <row r="53" spans="1:9" ht="52" customHeight="1" thickTop="1" thickBot="1">
      <c r="A53" s="22" t="s">
        <v>1</v>
      </c>
      <c r="B53" s="22" t="s">
        <v>35</v>
      </c>
      <c r="C53" s="99"/>
      <c r="D53" s="100"/>
      <c r="E53" s="23" t="s">
        <v>16</v>
      </c>
      <c r="F53" s="24" t="s">
        <v>43</v>
      </c>
      <c r="G53" s="25" t="s">
        <v>44</v>
      </c>
      <c r="H53" s="81" t="s">
        <v>62</v>
      </c>
      <c r="I53" s="82" t="s">
        <v>63</v>
      </c>
    </row>
    <row r="54" spans="1:9" ht="25" customHeight="1" thickTop="1" thickBot="1">
      <c r="A54" s="26" t="s">
        <v>36</v>
      </c>
      <c r="B54" s="26" t="s">
        <v>28</v>
      </c>
      <c r="C54" s="101"/>
      <c r="D54" s="102"/>
      <c r="E54" s="38" t="s">
        <v>42</v>
      </c>
      <c r="F54" s="28">
        <f>+G54/4</f>
        <v>12.2425</v>
      </c>
      <c r="G54" s="39">
        <v>48.97</v>
      </c>
      <c r="H54" s="74"/>
      <c r="I54" s="75">
        <f t="shared" ref="I54:I55" si="6">+H54*F54</f>
        <v>0</v>
      </c>
    </row>
    <row r="55" spans="1:9" ht="25" customHeight="1" thickTop="1" thickBot="1">
      <c r="A55" s="40" t="s">
        <v>36</v>
      </c>
      <c r="B55" s="40" t="s">
        <v>38</v>
      </c>
      <c r="C55" s="103"/>
      <c r="D55" s="104"/>
      <c r="E55" s="41" t="s">
        <v>42</v>
      </c>
      <c r="F55" s="31">
        <f>+G55/4</f>
        <v>12.2425</v>
      </c>
      <c r="G55" s="42">
        <v>48.97</v>
      </c>
      <c r="H55" s="79"/>
      <c r="I55" s="75">
        <f t="shared" si="6"/>
        <v>0</v>
      </c>
    </row>
    <row r="56" spans="1:9" ht="25" customHeight="1" thickTop="1" thickBot="1">
      <c r="A56" s="32"/>
      <c r="B56" s="33" t="s">
        <v>39</v>
      </c>
      <c r="C56" s="34"/>
      <c r="D56" s="35" t="s">
        <v>52</v>
      </c>
      <c r="E56" s="36"/>
      <c r="F56" s="37"/>
      <c r="G56" s="15"/>
      <c r="H56" s="80"/>
      <c r="I56" s="80"/>
    </row>
    <row r="57" spans="1:9" ht="52" customHeight="1" thickTop="1" thickBot="1">
      <c r="A57" s="22" t="s">
        <v>1</v>
      </c>
      <c r="B57" s="22" t="s">
        <v>35</v>
      </c>
      <c r="C57" s="99"/>
      <c r="D57" s="100"/>
      <c r="E57" s="23" t="s">
        <v>16</v>
      </c>
      <c r="F57" s="87" t="s">
        <v>70</v>
      </c>
      <c r="G57" s="25" t="s">
        <v>44</v>
      </c>
      <c r="H57" s="81" t="s">
        <v>64</v>
      </c>
      <c r="I57" s="82" t="s">
        <v>63</v>
      </c>
    </row>
    <row r="58" spans="1:9" ht="25" customHeight="1" thickTop="1" thickBot="1">
      <c r="A58" s="26" t="s">
        <v>40</v>
      </c>
      <c r="B58" s="26" t="s">
        <v>38</v>
      </c>
      <c r="C58" s="101"/>
      <c r="D58" s="102"/>
      <c r="E58" s="27" t="s">
        <v>51</v>
      </c>
      <c r="F58" s="28">
        <v>9.08</v>
      </c>
      <c r="G58" s="114">
        <f>+F58*10</f>
        <v>90.8</v>
      </c>
      <c r="H58" s="74"/>
      <c r="I58" s="75">
        <f t="shared" ref="I58:I60" si="7">+H58*F58</f>
        <v>0</v>
      </c>
    </row>
    <row r="59" spans="1:9" s="92" customFormat="1" ht="25" customHeight="1" thickTop="1" thickBot="1">
      <c r="A59" s="93" t="s">
        <v>40</v>
      </c>
      <c r="B59" s="93" t="s">
        <v>29</v>
      </c>
      <c r="C59" s="94"/>
      <c r="D59" s="95"/>
      <c r="E59" s="96" t="s">
        <v>51</v>
      </c>
      <c r="F59" s="97">
        <v>9.08</v>
      </c>
      <c r="G59" s="114">
        <f t="shared" ref="G59:G60" si="8">+F59*10</f>
        <v>90.8</v>
      </c>
      <c r="H59" s="98"/>
      <c r="I59" s="75"/>
    </row>
    <row r="60" spans="1:9" ht="25" customHeight="1" thickTop="1" thickBot="1">
      <c r="A60" s="29" t="s">
        <v>40</v>
      </c>
      <c r="B60" s="29" t="s">
        <v>28</v>
      </c>
      <c r="C60" s="103"/>
      <c r="D60" s="104"/>
      <c r="E60" s="30" t="s">
        <v>51</v>
      </c>
      <c r="F60" s="31">
        <v>9.08</v>
      </c>
      <c r="G60" s="114">
        <f t="shared" si="8"/>
        <v>90.8</v>
      </c>
      <c r="H60" s="79"/>
      <c r="I60" s="75">
        <f t="shared" si="7"/>
        <v>0</v>
      </c>
    </row>
    <row r="61" spans="1:9" ht="17" thickTop="1" thickBot="1">
      <c r="A61" s="33" t="s">
        <v>50</v>
      </c>
      <c r="B61" s="34"/>
      <c r="C61" s="35"/>
      <c r="D61" s="36" t="s">
        <v>52</v>
      </c>
      <c r="E61" s="37"/>
      <c r="F61" s="62"/>
      <c r="G61" s="62"/>
      <c r="H61" s="80"/>
      <c r="I61" s="80"/>
    </row>
    <row r="62" spans="1:9" ht="62" thickTop="1" thickBot="1">
      <c r="A62" s="61" t="s">
        <v>35</v>
      </c>
      <c r="B62" s="99"/>
      <c r="C62" s="100"/>
      <c r="D62" s="64"/>
      <c r="E62" s="23" t="s">
        <v>16</v>
      </c>
      <c r="F62" s="24" t="s">
        <v>43</v>
      </c>
      <c r="G62" s="25" t="s">
        <v>44</v>
      </c>
      <c r="H62" s="84" t="s">
        <v>62</v>
      </c>
      <c r="I62" s="82" t="s">
        <v>63</v>
      </c>
    </row>
    <row r="63" spans="1:9" ht="16" thickTop="1" thickBot="1">
      <c r="A63" s="26" t="s">
        <v>38</v>
      </c>
      <c r="B63" s="101"/>
      <c r="C63" s="102"/>
      <c r="D63" s="65"/>
      <c r="E63" s="27" t="s">
        <v>51</v>
      </c>
      <c r="F63" s="28">
        <f>+G63/10</f>
        <v>6.9969999999999999</v>
      </c>
      <c r="G63" s="42">
        <v>69.97</v>
      </c>
      <c r="H63" s="88"/>
      <c r="I63" s="75">
        <f t="shared" ref="I63" si="9">+H63*F63</f>
        <v>0</v>
      </c>
    </row>
    <row r="64" spans="1:9" ht="17" thickTop="1" thickBot="1">
      <c r="A64" s="7" t="s">
        <v>41</v>
      </c>
      <c r="B64" s="7"/>
      <c r="C64" s="7"/>
      <c r="D64" s="7"/>
      <c r="E64" s="6"/>
      <c r="F64" s="6"/>
      <c r="G64" s="91" t="s">
        <v>67</v>
      </c>
      <c r="H64" s="85"/>
      <c r="I64" s="86">
        <f>+I63+SUM(I58:I60)+SUM(I54:I55)+SUM(I50:I51)+SUM(I47)+SUM(I21:I44)</f>
        <v>0</v>
      </c>
    </row>
    <row r="65" spans="1:9" ht="17" thickTop="1" thickBot="1">
      <c r="A65" s="7" t="s">
        <v>0</v>
      </c>
      <c r="B65" s="7"/>
      <c r="C65" s="7"/>
      <c r="D65" s="7"/>
      <c r="E65" s="6"/>
      <c r="F65" s="6"/>
      <c r="G65" s="91" t="s">
        <v>68</v>
      </c>
      <c r="H65" s="85"/>
      <c r="I65" s="86">
        <f>I64*15%</f>
        <v>0</v>
      </c>
    </row>
    <row r="66" spans="1:9" ht="17" thickTop="1" thickBot="1">
      <c r="E66" s="89" t="s">
        <v>69</v>
      </c>
      <c r="G66" s="91" t="s">
        <v>65</v>
      </c>
      <c r="H66" s="85"/>
      <c r="I66" s="86">
        <f>+SUM(I64:I65)</f>
        <v>0</v>
      </c>
    </row>
    <row r="67" spans="1:9" ht="15" thickTop="1"/>
  </sheetData>
  <mergeCells count="21">
    <mergeCell ref="A13:B13"/>
    <mergeCell ref="C13:D13"/>
    <mergeCell ref="C14:D14"/>
    <mergeCell ref="A8:C8"/>
    <mergeCell ref="D8:E8"/>
    <mergeCell ref="A12:B12"/>
    <mergeCell ref="C12:D12"/>
    <mergeCell ref="E12:G12"/>
    <mergeCell ref="C46:D46"/>
    <mergeCell ref="C49:D49"/>
    <mergeCell ref="C47:D47"/>
    <mergeCell ref="C50:D50"/>
    <mergeCell ref="C51:D51"/>
    <mergeCell ref="B62:C62"/>
    <mergeCell ref="B63:C63"/>
    <mergeCell ref="C60:D60"/>
    <mergeCell ref="C53:D53"/>
    <mergeCell ref="C54:D54"/>
    <mergeCell ref="C55:D55"/>
    <mergeCell ref="C57:D57"/>
    <mergeCell ref="C58:D58"/>
  </mergeCells>
  <phoneticPr fontId="21" type="noConversion"/>
  <hyperlinks>
    <hyperlink ref="B14" r:id="rId1"/>
    <hyperlink ref="A10" r:id="rId2"/>
    <hyperlink ref="E2" r:id="rId3"/>
  </hyperlinks>
  <pageMargins left="0.79000000000000015" right="0" top="0.55000000000000004" bottom="0.35000000000000003" header="0.12000000000000001" footer="0.12000000000000001"/>
  <pageSetup paperSize="9" orientation="portrait" horizontalDpi="4294967292" verticalDpi="4294967292"/>
  <headerFooter>
    <oddHeader>&amp;C&amp;"Calibri,Regular"&amp;K000000Page &amp;P&amp;R&amp;"Calibri,Regular"&amp;K000000Elite Meats Bulk Order List.xlsx</oddHead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OneNet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sgraham_brooke</dc:creator>
  <cp:lastModifiedBy>Janet Oberholzer</cp:lastModifiedBy>
  <cp:lastPrinted>2016-07-18T04:35:10Z</cp:lastPrinted>
  <dcterms:created xsi:type="dcterms:W3CDTF">2015-10-12T19:04:03Z</dcterms:created>
  <dcterms:modified xsi:type="dcterms:W3CDTF">2016-09-14T23:13:23Z</dcterms:modified>
</cp:coreProperties>
</file>